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sanea.m\Downloads\"/>
    </mc:Choice>
  </mc:AlternateContent>
  <bookViews>
    <workbookView xWindow="0" yWindow="0" windowWidth="24000" windowHeight="9630"/>
  </bookViews>
  <sheets>
    <sheet name="نام خانوادگی  پژوهشگر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G35" i="1"/>
  <c r="L14" i="1"/>
  <c r="L15" i="1"/>
  <c r="L17" i="1"/>
  <c r="M17" i="1"/>
  <c r="L18" i="1"/>
  <c r="M18" i="1"/>
  <c r="L19" i="1"/>
  <c r="M19" i="1"/>
  <c r="L20" i="1"/>
  <c r="M20" i="1"/>
  <c r="L13" i="1"/>
  <c r="L16" i="1"/>
  <c r="L21" i="1"/>
  <c r="L12" i="1" l="1"/>
  <c r="D31" i="1"/>
  <c r="D26" i="1"/>
  <c r="D34" i="1"/>
  <c r="D33" i="1"/>
  <c r="D32" i="1"/>
  <c r="D30" i="1"/>
  <c r="D29" i="1"/>
  <c r="D28" i="1"/>
  <c r="D27" i="1"/>
  <c r="D25" i="1"/>
  <c r="M8" i="1"/>
  <c r="M9" i="1"/>
  <c r="M10" i="1"/>
  <c r="M11" i="1"/>
  <c r="M12" i="1"/>
  <c r="M13" i="1"/>
  <c r="M14" i="1"/>
  <c r="M15" i="1"/>
  <c r="M16" i="1"/>
  <c r="M21" i="1"/>
  <c r="L8" i="1"/>
  <c r="L9" i="1"/>
  <c r="L10" i="1"/>
  <c r="L11" i="1"/>
  <c r="M7" i="1"/>
  <c r="L7" i="1"/>
  <c r="M22" i="1" l="1"/>
  <c r="J4" i="1"/>
  <c r="L4" i="1"/>
  <c r="D35" i="1"/>
  <c r="N4" i="1" l="1"/>
  <c r="L26" i="1" s="1"/>
  <c r="M26" i="1" s="1"/>
</calcChain>
</file>

<file path=xl/sharedStrings.xml><?xml version="1.0" encoding="utf-8"?>
<sst xmlns="http://schemas.openxmlformats.org/spreadsheetml/2006/main" count="97" uniqueCount="74">
  <si>
    <t>نام و نام خانوادگی پژوهشگر</t>
  </si>
  <si>
    <t>نوع حضور</t>
  </si>
  <si>
    <t>وضعیت شغلی</t>
  </si>
  <si>
    <t>عنوان پروژه</t>
  </si>
  <si>
    <t>نوع</t>
  </si>
  <si>
    <t xml:space="preserve">سطح </t>
  </si>
  <si>
    <t>حجم مصوب</t>
  </si>
  <si>
    <t>حجم نهایی</t>
  </si>
  <si>
    <t>تاریخ شروع</t>
  </si>
  <si>
    <t>تاریخ پایان</t>
  </si>
  <si>
    <t>میانگین ارزیابی</t>
  </si>
  <si>
    <t>ارزش ساعت صفحه</t>
  </si>
  <si>
    <t>زمان لازم برای پروژه</t>
  </si>
  <si>
    <t>زمان اختصاص یافته</t>
  </si>
  <si>
    <t>وضعیت تصویب</t>
  </si>
  <si>
    <t>وضعیت چاپ</t>
  </si>
  <si>
    <t>عنوان شغلی</t>
  </si>
  <si>
    <t>سطح</t>
  </si>
  <si>
    <t>ساعت مورد نیاز</t>
  </si>
  <si>
    <t>تصنیف</t>
  </si>
  <si>
    <t>تألیف</t>
  </si>
  <si>
    <t>پژوهشی</t>
  </si>
  <si>
    <t>تدوین طرح تفصیلی</t>
  </si>
  <si>
    <t>کتاب</t>
  </si>
  <si>
    <t>مقاله</t>
  </si>
  <si>
    <t>واحد</t>
  </si>
  <si>
    <t>طرح</t>
  </si>
  <si>
    <t>صفحه</t>
  </si>
  <si>
    <t>رده شغلی</t>
  </si>
  <si>
    <t>معاون پژوهشگاه</t>
  </si>
  <si>
    <t>مدیر پژوهش</t>
  </si>
  <si>
    <t>معاون پژوهشکده</t>
  </si>
  <si>
    <t>مدیر گروه</t>
  </si>
  <si>
    <t>حداکثر درصد</t>
  </si>
  <si>
    <t>ترویجی</t>
  </si>
  <si>
    <t>9 to 14</t>
  </si>
  <si>
    <t>50 to 100</t>
  </si>
  <si>
    <t>6 to 9</t>
  </si>
  <si>
    <t>پژوهشی مستخرج</t>
  </si>
  <si>
    <t>ترویجی مستخرج</t>
  </si>
  <si>
    <t>1 to 2</t>
  </si>
  <si>
    <t>مصوب</t>
  </si>
  <si>
    <t>حجم انجام شده در سال جاری</t>
  </si>
  <si>
    <t>فعالیت‌های صفحه‌ای</t>
  </si>
  <si>
    <t xml:space="preserve">عنوان وظایف مدیریتی در سال </t>
  </si>
  <si>
    <t>درصد اختصاص یافته از کل زمان</t>
  </si>
  <si>
    <t>زمان بر اساس ساعت</t>
  </si>
  <si>
    <t>حضور خالص در سال</t>
  </si>
  <si>
    <t>جمع ساعات</t>
  </si>
  <si>
    <t>جمع ساعات  مدیریتی</t>
  </si>
  <si>
    <t>جمع ساعات پژوهش</t>
  </si>
  <si>
    <t>جمع ساعات مدیریتی</t>
  </si>
  <si>
    <t>عنوان</t>
  </si>
  <si>
    <t xml:space="preserve">جمع ساعت </t>
  </si>
  <si>
    <t>توضیحات</t>
  </si>
  <si>
    <t>جمع ساعات علمی اجرایی</t>
  </si>
  <si>
    <t>توسعه‌ای-راهبردی</t>
  </si>
  <si>
    <t>کاربردی</t>
  </si>
  <si>
    <t>وظایف درصدی</t>
  </si>
  <si>
    <t>وظایف ساعتی</t>
  </si>
  <si>
    <t>غیرمصوب</t>
  </si>
  <si>
    <t>دردست ارزیابی</t>
  </si>
  <si>
    <t>درحال نگارش</t>
  </si>
  <si>
    <t>دردست چاپ</t>
  </si>
  <si>
    <t>چاپ شده</t>
  </si>
  <si>
    <t>در دست انتشار</t>
  </si>
  <si>
    <t>بنیادی</t>
  </si>
  <si>
    <t xml:space="preserve">کارسنجی پژوهشکده </t>
  </si>
  <si>
    <t xml:space="preserve">بنیادی </t>
  </si>
  <si>
    <t>امضای پژوهشگر</t>
  </si>
  <si>
    <t>امضای رئیس پژوهشکده</t>
  </si>
  <si>
    <t>تراز نهایی ۱۴۰۳</t>
  </si>
  <si>
    <t>تراز نهایی ۱۴۰۲</t>
  </si>
  <si>
    <t>ترازنهایی پژوهشگر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</si>
</sst>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3000401]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1"/>
      <color rgb="FF3F3F3F"/>
      <name val="Calibri"/>
      <family val="2"/>
      <charset val="178"/>
      <scheme val="minor"/>
    </font>
    <font>
      <sz val="11"/>
      <color theme="1"/>
      <name val="B Zar"/>
      <charset val="178"/>
    </font>
    <font>
      <sz val="18"/>
      <color theme="1"/>
      <name val="Calibri"/>
      <family val="2"/>
      <scheme val="minor"/>
    </font>
    <font>
      <sz val="11"/>
      <color theme="1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1" fillId="3" borderId="2" applyNumberFormat="0" applyFont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2" applyAlignment="1" applyProtection="1">
      <alignment vertical="center"/>
    </xf>
    <xf numFmtId="0" fontId="0" fillId="3" borderId="3" xfId="3" applyFont="1" applyBorder="1" applyAlignment="1" applyProtection="1">
      <alignment horizontal="center" vertical="center"/>
    </xf>
    <xf numFmtId="16" fontId="0" fillId="3" borderId="3" xfId="3" applyNumberFormat="1" applyFont="1" applyBorder="1" applyAlignment="1" applyProtection="1">
      <alignment horizontal="center" vertical="center"/>
    </xf>
    <xf numFmtId="9" fontId="0" fillId="3" borderId="3" xfId="3" applyNumberFormat="1" applyFont="1" applyBorder="1" applyAlignment="1" applyProtection="1">
      <alignment horizontal="center" vertical="center"/>
    </xf>
    <xf numFmtId="0" fontId="0" fillId="3" borderId="3" xfId="3" applyFont="1" applyBorder="1" applyAlignment="1" applyProtection="1">
      <alignment vertical="center"/>
    </xf>
    <xf numFmtId="0" fontId="0" fillId="3" borderId="12" xfId="3" applyFont="1" applyBorder="1" applyAlignment="1" applyProtection="1">
      <alignment vertical="center"/>
    </xf>
    <xf numFmtId="0" fontId="0" fillId="3" borderId="7" xfId="3" applyFont="1" applyBorder="1" applyAlignment="1" applyProtection="1">
      <alignment vertical="center"/>
    </xf>
    <xf numFmtId="0" fontId="2" fillId="0" borderId="0" xfId="1" applyBorder="1" applyAlignment="1" applyProtection="1">
      <alignment vertical="center"/>
    </xf>
    <xf numFmtId="0" fontId="4" fillId="0" borderId="6" xfId="0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1" xfId="0" applyBorder="1"/>
    <xf numFmtId="0" fontId="0" fillId="0" borderId="7" xfId="0" applyBorder="1"/>
    <xf numFmtId="0" fontId="0" fillId="0" borderId="10" xfId="0" applyBorder="1"/>
    <xf numFmtId="164" fontId="0" fillId="0" borderId="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5" borderId="1" xfId="2" applyFill="1" applyAlignment="1" applyProtection="1">
      <alignment vertical="center"/>
      <protection locked="0"/>
    </xf>
    <xf numFmtId="0" fontId="4" fillId="5" borderId="9" xfId="0" applyFont="1" applyFill="1" applyBorder="1" applyAlignment="1" applyProtection="1">
      <alignment horizontal="center" vertical="center" wrapText="1" readingOrder="2"/>
      <protection locked="0"/>
    </xf>
    <xf numFmtId="0" fontId="4" fillId="5" borderId="6" xfId="0" applyFont="1" applyFill="1" applyBorder="1" applyAlignment="1" applyProtection="1">
      <alignment horizontal="center" vertical="center" wrapText="1" readingOrder="2"/>
      <protection locked="0"/>
    </xf>
    <xf numFmtId="164" fontId="4" fillId="5" borderId="6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5" borderId="13" xfId="0" applyFont="1" applyFill="1" applyBorder="1" applyAlignment="1" applyProtection="1">
      <alignment horizontal="center" vertical="center" wrapText="1" readingOrder="2"/>
      <protection locked="0"/>
    </xf>
    <xf numFmtId="0" fontId="4" fillId="5" borderId="12" xfId="0" applyFont="1" applyFill="1" applyBorder="1" applyAlignment="1" applyProtection="1">
      <alignment horizontal="center" vertical="center" wrapText="1" readingOrder="2"/>
      <protection locked="0"/>
    </xf>
    <xf numFmtId="164" fontId="4" fillId="5" borderId="12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5" borderId="8" xfId="0" applyFont="1" applyFill="1" applyBorder="1" applyAlignment="1" applyProtection="1">
      <alignment horizontal="center" vertical="center" wrapText="1" readingOrder="2"/>
      <protection locked="0"/>
    </xf>
    <xf numFmtId="0" fontId="0" fillId="5" borderId="5" xfId="0" applyFill="1" applyBorder="1" applyAlignment="1" applyProtection="1">
      <alignment horizontal="center"/>
      <protection locked="0"/>
    </xf>
    <xf numFmtId="9" fontId="0" fillId="5" borderId="3" xfId="4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164" fontId="0" fillId="5" borderId="3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3" fillId="2" borderId="14" xfId="2" applyBorder="1" applyAlignment="1" applyProtection="1">
      <alignment horizontal="center" vertical="center"/>
    </xf>
    <xf numFmtId="0" fontId="3" fillId="2" borderId="16" xfId="2" applyBorder="1" applyAlignment="1" applyProtection="1">
      <alignment horizontal="center" vertical="center"/>
    </xf>
    <xf numFmtId="0" fontId="3" fillId="2" borderId="3" xfId="2" applyBorder="1" applyAlignment="1" applyProtection="1">
      <alignment horizontal="center" vertical="center"/>
    </xf>
    <xf numFmtId="0" fontId="0" fillId="3" borderId="6" xfId="3" applyFont="1" applyBorder="1" applyAlignment="1" applyProtection="1">
      <alignment horizontal="center" vertical="center"/>
    </xf>
    <xf numFmtId="0" fontId="0" fillId="3" borderId="12" xfId="3" applyFont="1" applyBorder="1" applyAlignment="1" applyProtection="1">
      <alignment horizontal="center" vertical="center"/>
    </xf>
    <xf numFmtId="0" fontId="0" fillId="3" borderId="7" xfId="3" applyFont="1" applyBorder="1" applyAlignment="1" applyProtection="1">
      <alignment horizontal="center" vertical="center"/>
    </xf>
    <xf numFmtId="0" fontId="3" fillId="5" borderId="1" xfId="2" applyFill="1" applyAlignment="1" applyProtection="1">
      <alignment horizontal="center" vertical="center"/>
      <protection locked="0"/>
    </xf>
    <xf numFmtId="0" fontId="3" fillId="2" borderId="1" xfId="2" applyAlignment="1" applyProtection="1">
      <alignment horizontal="center" vertical="center"/>
    </xf>
    <xf numFmtId="164" fontId="3" fillId="5" borderId="14" xfId="2" applyNumberFormat="1" applyFill="1" applyBorder="1" applyAlignment="1" applyProtection="1">
      <alignment horizontal="center" vertical="center"/>
      <protection locked="0"/>
    </xf>
    <xf numFmtId="0" fontId="3" fillId="5" borderId="16" xfId="2" applyFill="1" applyBorder="1" applyAlignment="1" applyProtection="1">
      <alignment horizontal="center" vertical="center"/>
      <protection locked="0"/>
    </xf>
    <xf numFmtId="0" fontId="0" fillId="3" borderId="3" xfId="3" applyFont="1" applyBorder="1" applyAlignment="1" applyProtection="1">
      <alignment horizontal="center" vertical="center"/>
    </xf>
    <xf numFmtId="0" fontId="3" fillId="2" borderId="15" xfId="2" applyBorder="1" applyAlignment="1" applyProtection="1">
      <alignment horizontal="center" vertical="center"/>
    </xf>
    <xf numFmtId="0" fontId="3" fillId="5" borderId="14" xfId="2" applyFill="1" applyBorder="1" applyAlignment="1" applyProtection="1">
      <alignment horizontal="center" vertical="center"/>
      <protection locked="0"/>
    </xf>
    <xf numFmtId="0" fontId="3" fillId="5" borderId="15" xfId="2" applyFill="1" applyBorder="1" applyAlignment="1" applyProtection="1">
      <alignment horizontal="center" vertical="center"/>
      <protection locked="0"/>
    </xf>
    <xf numFmtId="0" fontId="3" fillId="2" borderId="8" xfId="2" applyBorder="1" applyAlignment="1" applyProtection="1">
      <alignment horizontal="center" vertical="center"/>
    </xf>
    <xf numFmtId="0" fontId="3" fillId="2" borderId="17" xfId="2" applyBorder="1" applyAlignment="1" applyProtection="1">
      <alignment horizontal="center" vertical="center"/>
    </xf>
    <xf numFmtId="0" fontId="3" fillId="2" borderId="9" xfId="2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te" xfId="3" builtinId="10"/>
    <cellStyle name="Output" xfId="2" builtinId="21"/>
    <cellStyle name="Percent" xfId="4" builtinId="5"/>
    <cellStyle name="Title" xfId="1" builtinId="15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rgb="FF3F3F3F"/>
        </top>
      </border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protection locked="0" hidden="0"/>
    </dxf>
    <dxf>
      <fill>
        <patternFill patternType="solid">
          <fgColor indexed="64"/>
          <bgColor rgb="FFFFFF00"/>
        </patternFill>
      </fill>
      <border outline="0">
        <right style="thin">
          <color indexed="64"/>
        </right>
      </border>
      <protection locked="0" hidden="0"/>
    </dxf>
    <dxf>
      <border outline="0">
        <right style="thin">
          <color indexed="64"/>
        </right>
      </border>
      <protection locked="1" hidden="0"/>
    </dxf>
    <dxf>
      <border outline="0">
        <left style="thin">
          <color indexed="64"/>
        </left>
      </border>
      <protection locked="1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border outline="0">
        <left style="thin">
          <color indexed="64"/>
        </left>
      </border>
      <protection locked="0" hidden="0"/>
    </dxf>
    <dxf>
      <fill>
        <patternFill patternType="solid">
          <fgColor indexed="64"/>
          <bgColor rgb="FFFFFF00"/>
        </patternFill>
      </fill>
      <protection locked="0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Zar"/>
        <scheme val="none"/>
      </font>
      <alignment horizontal="center" vertical="center" textRotation="0" wrapText="1" indent="0" justifyLastLine="0" shrinkToFit="0" readingOrder="2"/>
      <protection locked="1" hidden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le4" displayName="Table4" ref="B6:O22" totalsRowCount="1" headerRowDxfId="46" dataDxfId="44" totalsRowDxfId="42" headerRowBorderDxfId="45" tableBorderDxfId="43">
  <autoFilter ref="B6:O21"/>
  <tableColumns count="14">
    <tableColumn id="1" name="عنوان پروژه" totalsRowLabel="جمع ساعات" dataDxfId="41" totalsRowDxfId="13"/>
    <tableColumn id="2" name="نوع" dataDxfId="40" totalsRowDxfId="12"/>
    <tableColumn id="3" name="سطح " dataDxfId="39" totalsRowDxfId="11"/>
    <tableColumn id="4" name="حجم مصوب" dataDxfId="38" totalsRowDxfId="10"/>
    <tableColumn id="14" name="حجم نهایی" dataDxfId="37" totalsRowDxfId="9"/>
    <tableColumn id="5" name="حجم انجام شده در سال جاری" dataDxfId="36" totalsRowDxfId="8"/>
    <tableColumn id="6" name="تاریخ شروع" dataDxfId="35" totalsRowDxfId="7"/>
    <tableColumn id="7" name="تاریخ پایان" dataDxfId="34" totalsRowDxfId="6"/>
    <tableColumn id="8" name="میانگین ارزیابی" dataDxfId="33" totalsRowDxfId="5"/>
    <tableColumn id="9" name="ارزش ساعت صفحه" dataDxfId="32" totalsRowDxfId="4"/>
    <tableColumn id="10" name="زمان لازم برای پروژه" dataDxfId="31" totalsRowDxfId="3">
      <calculatedColumnFormula>Table4[[#This Row],[حجم نهایی]]*Table4[[#This Row],[ارزش ساعت صفحه]]</calculatedColumnFormula>
    </tableColumn>
    <tableColumn id="11" name="زمان اختصاص یافته" totalsRowFunction="custom" dataDxfId="30" totalsRowDxfId="2">
      <calculatedColumnFormula>Table4[[#This Row],[ارزش ساعت صفحه]]*Table4[[#This Row],[حجم انجام شده در سال جاری]]</calculatedColumnFormula>
      <totalsRowFormula>SUM(M7:M21)</totalsRowFormula>
    </tableColumn>
    <tableColumn id="12" name="وضعیت تصویب" dataDxfId="29" totalsRowDxfId="1"/>
    <tableColumn id="13" name="وضعیت چاپ" dataDxfId="28" totalsRow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B24:D35" totalsRowShown="0" headerRowDxfId="27" dataDxfId="26" tableBorderDxfId="25">
  <autoFilter ref="B24:D35"/>
  <tableColumns count="3">
    <tableColumn id="1" name="عنوان وظایف مدیریتی در سال " dataDxfId="24"/>
    <tableColumn id="4" name="درصد اختصاص یافته از کل زمان" dataDxfId="23"/>
    <tableColumn id="6" name="زمان بر اساس ساعت" dataDxfId="22">
      <calculatedColumnFormula>H4*Table5[[#This Row],[درصد اختصاص یافته از کل زمان]]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F24:H35" totalsRowShown="0" headerRowDxfId="21" dataDxfId="19" headerRowBorderDxfId="20" tableBorderDxfId="18" totalsRowBorderDxfId="17">
  <autoFilter ref="F24:H35"/>
  <tableColumns count="3">
    <tableColumn id="1" name="عنوان" dataDxfId="16"/>
    <tableColumn id="2" name="جمع ساعت " dataDxfId="15"/>
    <tableColumn id="3" name="توضیحات" dataDxfId="1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rightToLeft="1" tabSelected="1" zoomScale="70" zoomScaleNormal="70" workbookViewId="0">
      <selection activeCell="G16" sqref="G16"/>
    </sheetView>
  </sheetViews>
  <sheetFormatPr defaultColWidth="9" defaultRowHeight="15" x14ac:dyDescent="0.25"/>
  <cols>
    <col min="1" max="1" width="4.42578125" style="10" customWidth="1"/>
    <col min="2" max="2" width="21.42578125" style="10" customWidth="1"/>
    <col min="3" max="3" width="11.85546875" style="10" customWidth="1"/>
    <col min="4" max="4" width="16" style="10" customWidth="1"/>
    <col min="5" max="5" width="18" style="10" customWidth="1"/>
    <col min="6" max="6" width="14" style="10" customWidth="1"/>
    <col min="7" max="7" width="20.5703125" style="10" customWidth="1"/>
    <col min="8" max="8" width="12.42578125" style="10" customWidth="1"/>
    <col min="9" max="9" width="11.5703125" style="10" customWidth="1"/>
    <col min="10" max="10" width="14.5703125" style="10" customWidth="1"/>
    <col min="11" max="11" width="17.42578125" style="10" customWidth="1"/>
    <col min="12" max="12" width="16.85546875" style="10" customWidth="1"/>
    <col min="13" max="13" width="16.28515625" style="10" customWidth="1"/>
    <col min="14" max="14" width="14.7109375" style="10" customWidth="1"/>
    <col min="15" max="15" width="12.85546875" style="10" customWidth="1"/>
    <col min="16" max="16" width="9.140625" style="10" bestFit="1" customWidth="1"/>
    <col min="17" max="17" width="13.42578125" style="10" hidden="1" customWidth="1"/>
    <col min="18" max="18" width="13" style="10" hidden="1" customWidth="1"/>
    <col min="19" max="19" width="11.5703125" style="10" hidden="1" customWidth="1"/>
    <col min="20" max="20" width="16" style="10" hidden="1" customWidth="1"/>
    <col min="21" max="16384" width="9" style="10"/>
  </cols>
  <sheetData>
    <row r="1" spans="1:20" ht="14.25" customHeight="1" x14ac:dyDescent="0.25">
      <c r="A1" s="11"/>
      <c r="B1" s="53" t="s">
        <v>67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8"/>
    </row>
    <row r="2" spans="1:20" ht="14.25" customHeight="1" x14ac:dyDescent="0.25">
      <c r="A2" s="11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8"/>
    </row>
    <row r="3" spans="1:20" ht="23.25" x14ac:dyDescent="0.25">
      <c r="A3" s="11"/>
      <c r="B3" s="47" t="s">
        <v>0</v>
      </c>
      <c r="C3" s="58"/>
      <c r="D3" s="48"/>
      <c r="E3" s="1" t="s">
        <v>1</v>
      </c>
      <c r="F3" s="1" t="s">
        <v>2</v>
      </c>
      <c r="G3" s="1" t="s">
        <v>16</v>
      </c>
      <c r="H3" s="47" t="s">
        <v>47</v>
      </c>
      <c r="I3" s="48"/>
      <c r="J3" s="47" t="s">
        <v>50</v>
      </c>
      <c r="K3" s="48"/>
      <c r="L3" s="1" t="s">
        <v>51</v>
      </c>
      <c r="M3" s="1" t="s">
        <v>55</v>
      </c>
      <c r="N3" s="54" t="s">
        <v>71</v>
      </c>
      <c r="O3" s="54"/>
      <c r="P3" s="8"/>
    </row>
    <row r="4" spans="1:20" ht="23.25" x14ac:dyDescent="0.25">
      <c r="A4" s="11"/>
      <c r="B4" s="59"/>
      <c r="C4" s="60"/>
      <c r="D4" s="56"/>
      <c r="E4" s="28"/>
      <c r="F4" s="28"/>
      <c r="G4" s="28"/>
      <c r="H4" s="55"/>
      <c r="I4" s="56"/>
      <c r="J4" s="47">
        <f>SUM(M7:M21)</f>
        <v>0</v>
      </c>
      <c r="K4" s="48"/>
      <c r="L4" s="1">
        <f>SUM(D25:D34)</f>
        <v>0</v>
      </c>
      <c r="M4" s="1">
        <f>MIN(SUM(G25:G34), H4/10)</f>
        <v>0</v>
      </c>
      <c r="N4" s="54">
        <f>(J4+L4+M4)-H4</f>
        <v>0</v>
      </c>
      <c r="O4" s="54"/>
      <c r="P4" s="8"/>
    </row>
    <row r="5" spans="1:20" x14ac:dyDescent="0.25">
      <c r="A5" s="11"/>
      <c r="B5" s="54" t="s">
        <v>43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12"/>
      <c r="Q5" s="2" t="s">
        <v>4</v>
      </c>
      <c r="R5" s="2" t="s">
        <v>17</v>
      </c>
      <c r="S5" s="5" t="s">
        <v>14</v>
      </c>
      <c r="T5" s="5" t="s">
        <v>15</v>
      </c>
    </row>
    <row r="6" spans="1:20" x14ac:dyDescent="0.25">
      <c r="A6" s="11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42</v>
      </c>
      <c r="H6" s="14" t="s">
        <v>8</v>
      </c>
      <c r="I6" s="14" t="s">
        <v>9</v>
      </c>
      <c r="J6" s="14" t="s">
        <v>10</v>
      </c>
      <c r="K6" s="14" t="s">
        <v>11</v>
      </c>
      <c r="L6" s="14" t="s">
        <v>12</v>
      </c>
      <c r="M6" s="14" t="s">
        <v>13</v>
      </c>
      <c r="N6" s="14" t="s">
        <v>14</v>
      </c>
      <c r="O6" s="15" t="s">
        <v>15</v>
      </c>
      <c r="Q6" s="2" t="s">
        <v>22</v>
      </c>
      <c r="R6" s="2" t="s">
        <v>66</v>
      </c>
      <c r="S6" s="5" t="s">
        <v>41</v>
      </c>
      <c r="T6" s="5" t="s">
        <v>61</v>
      </c>
    </row>
    <row r="7" spans="1:20" ht="19.5" x14ac:dyDescent="0.25">
      <c r="A7" s="16">
        <v>1</v>
      </c>
      <c r="B7" s="29"/>
      <c r="C7" s="30"/>
      <c r="D7" s="30"/>
      <c r="E7" s="30"/>
      <c r="F7" s="30"/>
      <c r="G7" s="31"/>
      <c r="H7" s="30"/>
      <c r="I7" s="30"/>
      <c r="J7" s="30"/>
      <c r="K7" s="30"/>
      <c r="L7" s="9">
        <f>Table4[[#This Row],[حجم نهایی]]*Table4[[#This Row],[ارزش ساعت صفحه]]</f>
        <v>0</v>
      </c>
      <c r="M7" s="9">
        <f>Table4[[#This Row],[ارزش ساعت صفحه]]*Table4[[#This Row],[حجم انجام شده در سال جاری]]</f>
        <v>0</v>
      </c>
      <c r="N7" s="30"/>
      <c r="O7" s="35"/>
      <c r="Q7" s="5" t="s">
        <v>23</v>
      </c>
      <c r="R7" s="2" t="s">
        <v>56</v>
      </c>
      <c r="S7" s="5" t="s">
        <v>60</v>
      </c>
      <c r="T7" s="5" t="s">
        <v>62</v>
      </c>
    </row>
    <row r="8" spans="1:20" ht="19.5" x14ac:dyDescent="0.25">
      <c r="A8" s="16">
        <v>2</v>
      </c>
      <c r="B8" s="32"/>
      <c r="C8" s="30"/>
      <c r="D8" s="30"/>
      <c r="E8" s="33"/>
      <c r="F8" s="33"/>
      <c r="G8" s="31"/>
      <c r="H8" s="30"/>
      <c r="I8" s="30"/>
      <c r="J8" s="33"/>
      <c r="K8" s="33"/>
      <c r="L8" s="9">
        <f>Table4[[#This Row],[حجم نهایی]]*Table4[[#This Row],[ارزش ساعت صفحه]]</f>
        <v>0</v>
      </c>
      <c r="M8" s="9">
        <f>Table4[[#This Row],[ارزش ساعت صفحه]]*Table4[[#This Row],[حجم انجام شده در سال جاری]]</f>
        <v>0</v>
      </c>
      <c r="N8" s="30"/>
      <c r="O8" s="35"/>
      <c r="Q8" s="6" t="s">
        <v>24</v>
      </c>
      <c r="R8" s="2" t="s">
        <v>57</v>
      </c>
      <c r="S8" s="5"/>
      <c r="T8" s="5" t="s">
        <v>63</v>
      </c>
    </row>
    <row r="9" spans="1:20" ht="19.5" x14ac:dyDescent="0.25">
      <c r="A9" s="16">
        <v>3</v>
      </c>
      <c r="B9" s="32"/>
      <c r="C9" s="30"/>
      <c r="D9" s="30"/>
      <c r="E9" s="33"/>
      <c r="F9" s="33"/>
      <c r="G9" s="31"/>
      <c r="H9" s="31"/>
      <c r="I9" s="30"/>
      <c r="J9" s="33"/>
      <c r="K9" s="33"/>
      <c r="L9" s="9">
        <f>Table4[[#This Row],[حجم نهایی]]*Table4[[#This Row],[ارزش ساعت صفحه]]</f>
        <v>0</v>
      </c>
      <c r="M9" s="9">
        <f>Table4[[#This Row],[ارزش ساعت صفحه]]*Table4[[#This Row],[حجم انجام شده در سال جاری]]</f>
        <v>0</v>
      </c>
      <c r="N9" s="30"/>
      <c r="O9" s="35"/>
      <c r="Q9" s="6"/>
      <c r="R9" s="2" t="s">
        <v>19</v>
      </c>
      <c r="S9" s="5"/>
      <c r="T9" s="5" t="s">
        <v>64</v>
      </c>
    </row>
    <row r="10" spans="1:20" ht="19.5" x14ac:dyDescent="0.25">
      <c r="A10" s="16">
        <v>4</v>
      </c>
      <c r="B10" s="32"/>
      <c r="C10" s="30"/>
      <c r="D10" s="30"/>
      <c r="E10" s="33"/>
      <c r="F10" s="33"/>
      <c r="G10" s="34"/>
      <c r="H10" s="33"/>
      <c r="I10" s="33"/>
      <c r="J10" s="33"/>
      <c r="K10" s="33"/>
      <c r="L10" s="9">
        <f>Table4[[#This Row],[حجم نهایی]]*Table4[[#This Row],[ارزش ساعت صفحه]]</f>
        <v>0</v>
      </c>
      <c r="M10" s="9">
        <f>Table4[[#This Row],[ارزش ساعت صفحه]]*Table4[[#This Row],[حجم انجام شده در سال جاری]]</f>
        <v>0</v>
      </c>
      <c r="N10" s="30"/>
      <c r="O10" s="35"/>
      <c r="Q10" s="7"/>
      <c r="R10" s="2" t="s">
        <v>20</v>
      </c>
      <c r="S10" s="5"/>
      <c r="T10" s="7" t="s">
        <v>65</v>
      </c>
    </row>
    <row r="11" spans="1:20" ht="19.5" x14ac:dyDescent="0.25">
      <c r="A11" s="16">
        <v>5</v>
      </c>
      <c r="B11" s="32"/>
      <c r="C11" s="30"/>
      <c r="D11" s="30"/>
      <c r="E11" s="33"/>
      <c r="F11" s="33"/>
      <c r="G11" s="34"/>
      <c r="H11" s="33"/>
      <c r="I11" s="33"/>
      <c r="J11" s="33"/>
      <c r="K11" s="33"/>
      <c r="L11" s="9">
        <f>Table4[[#This Row],[حجم نهایی]]*Table4[[#This Row],[ارزش ساعت صفحه]]</f>
        <v>0</v>
      </c>
      <c r="M11" s="9">
        <f>Table4[[#This Row],[ارزش ساعت صفحه]]*Table4[[#This Row],[حجم انجام شده در سال جاری]]</f>
        <v>0</v>
      </c>
      <c r="N11" s="30"/>
      <c r="O11" s="35"/>
      <c r="R11" s="2" t="s">
        <v>38</v>
      </c>
      <c r="S11" s="7"/>
      <c r="T11" s="7"/>
    </row>
    <row r="12" spans="1:20" ht="19.5" x14ac:dyDescent="0.25">
      <c r="A12" s="16">
        <v>6</v>
      </c>
      <c r="B12" s="32"/>
      <c r="C12" s="30"/>
      <c r="D12" s="30"/>
      <c r="E12" s="33"/>
      <c r="F12" s="33"/>
      <c r="G12" s="34"/>
      <c r="H12" s="33"/>
      <c r="I12" s="33"/>
      <c r="J12" s="33"/>
      <c r="K12" s="33"/>
      <c r="L12" s="9">
        <f>Table4[[#This Row],[حجم نهایی]]*Table4[[#This Row],[ارزش ساعت صفحه]]</f>
        <v>0</v>
      </c>
      <c r="M12" s="9">
        <f>Table4[[#This Row],[ارزش ساعت صفحه]]*Table4[[#This Row],[حجم انجام شده در سال جاری]]</f>
        <v>0</v>
      </c>
      <c r="N12" s="30"/>
      <c r="O12" s="35"/>
      <c r="R12" s="2" t="s">
        <v>21</v>
      </c>
      <c r="S12"/>
    </row>
    <row r="13" spans="1:20" ht="19.5" x14ac:dyDescent="0.25">
      <c r="A13" s="16">
        <v>7</v>
      </c>
      <c r="B13" s="32"/>
      <c r="C13" s="30"/>
      <c r="D13" s="30"/>
      <c r="E13" s="33"/>
      <c r="F13" s="33"/>
      <c r="G13" s="34"/>
      <c r="H13" s="33"/>
      <c r="I13" s="33"/>
      <c r="J13" s="33"/>
      <c r="K13" s="34"/>
      <c r="L13" s="9">
        <f>Table4[[#This Row],[حجم نهایی]]*Table4[[#This Row],[ارزش ساعت صفحه]]</f>
        <v>0</v>
      </c>
      <c r="M13" s="9">
        <f>Table4[[#This Row],[ارزش ساعت صفحه]]*Table4[[#This Row],[حجم انجام شده در سال جاری]]</f>
        <v>0</v>
      </c>
      <c r="N13" s="30"/>
      <c r="O13" s="35"/>
      <c r="R13" s="2" t="s">
        <v>39</v>
      </c>
      <c r="S13"/>
    </row>
    <row r="14" spans="1:20" ht="19.5" x14ac:dyDescent="0.25">
      <c r="A14" s="16">
        <v>8</v>
      </c>
      <c r="B14" s="32"/>
      <c r="C14" s="30"/>
      <c r="D14" s="30"/>
      <c r="E14" s="33"/>
      <c r="F14" s="33"/>
      <c r="G14" s="33"/>
      <c r="H14" s="33"/>
      <c r="I14" s="33"/>
      <c r="J14" s="33"/>
      <c r="K14" s="33"/>
      <c r="L14" s="9">
        <f>Table4[[#This Row],[حجم نهایی]]*Table4[[#This Row],[ارزش ساعت صفحه]]</f>
        <v>0</v>
      </c>
      <c r="M14" s="9">
        <f>Table4[[#This Row],[ارزش ساعت صفحه]]*Table4[[#This Row],[حجم انجام شده در سال جاری]]</f>
        <v>0</v>
      </c>
      <c r="N14" s="30"/>
      <c r="O14" s="35"/>
      <c r="R14" s="2" t="s">
        <v>34</v>
      </c>
      <c r="S14"/>
    </row>
    <row r="15" spans="1:20" ht="19.5" x14ac:dyDescent="0.25">
      <c r="A15" s="16">
        <v>9</v>
      </c>
      <c r="B15" s="32"/>
      <c r="C15" s="30"/>
      <c r="D15" s="30"/>
      <c r="E15" s="33"/>
      <c r="F15" s="33"/>
      <c r="G15" s="33"/>
      <c r="H15" s="33"/>
      <c r="I15" s="33"/>
      <c r="J15" s="33"/>
      <c r="K15" s="33"/>
      <c r="L15" s="9">
        <f>Table4[[#This Row],[حجم نهایی]]*Table4[[#This Row],[ارزش ساعت صفحه]]</f>
        <v>0</v>
      </c>
      <c r="M15" s="9">
        <f>Table4[[#This Row],[ارزش ساعت صفحه]]*Table4[[#This Row],[حجم انجام شده در سال جاری]]</f>
        <v>0</v>
      </c>
      <c r="N15" s="30"/>
      <c r="O15" s="35"/>
      <c r="S15"/>
    </row>
    <row r="16" spans="1:20" ht="19.5" x14ac:dyDescent="0.25">
      <c r="A16" s="16">
        <v>10</v>
      </c>
      <c r="B16" s="32"/>
      <c r="C16" s="30"/>
      <c r="D16" s="30"/>
      <c r="E16" s="33"/>
      <c r="F16" s="33"/>
      <c r="G16" s="33"/>
      <c r="H16" s="33"/>
      <c r="I16" s="33"/>
      <c r="J16" s="33"/>
      <c r="K16" s="33"/>
      <c r="L16" s="9">
        <f>Table4[[#This Row],[حجم نهایی]]*Table4[[#This Row],[ارزش ساعت صفحه]]</f>
        <v>0</v>
      </c>
      <c r="M16" s="9">
        <f>Table4[[#This Row],[ارزش ساعت صفحه]]*Table4[[#This Row],[حجم انجام شده در سال جاری]]</f>
        <v>0</v>
      </c>
      <c r="N16" s="30"/>
      <c r="O16" s="35"/>
      <c r="Q16" s="2" t="s">
        <v>4</v>
      </c>
      <c r="R16" s="2" t="s">
        <v>17</v>
      </c>
      <c r="S16" s="2" t="s">
        <v>25</v>
      </c>
      <c r="T16" s="2" t="s">
        <v>18</v>
      </c>
    </row>
    <row r="17" spans="1:20" ht="19.5" x14ac:dyDescent="0.25">
      <c r="A17" s="16">
        <v>11</v>
      </c>
      <c r="B17" s="32"/>
      <c r="C17" s="30"/>
      <c r="D17" s="30"/>
      <c r="E17" s="33"/>
      <c r="F17" s="33"/>
      <c r="G17" s="33"/>
      <c r="H17" s="33"/>
      <c r="I17" s="33"/>
      <c r="J17" s="33"/>
      <c r="K17" s="33"/>
      <c r="L17" s="9">
        <f>Table4[[#This Row],[حجم نهایی]]*Table4[[#This Row],[ارزش ساعت صفحه]]</f>
        <v>0</v>
      </c>
      <c r="M17" s="9">
        <f>Table4[[#This Row],[ارزش ساعت صفحه]]*Table4[[#This Row],[حجم انجام شده در سال جاری]]</f>
        <v>0</v>
      </c>
      <c r="N17" s="30"/>
      <c r="O17" s="35"/>
      <c r="Q17" s="2" t="s">
        <v>22</v>
      </c>
      <c r="R17" s="2" t="s">
        <v>68</v>
      </c>
      <c r="S17" s="2" t="s">
        <v>26</v>
      </c>
      <c r="T17" s="2" t="s">
        <v>36</v>
      </c>
    </row>
    <row r="18" spans="1:20" ht="19.5" x14ac:dyDescent="0.25">
      <c r="A18" s="16">
        <v>12</v>
      </c>
      <c r="B18" s="32"/>
      <c r="C18" s="30"/>
      <c r="D18" s="30"/>
      <c r="E18" s="33"/>
      <c r="F18" s="33"/>
      <c r="G18" s="33"/>
      <c r="H18" s="33"/>
      <c r="I18" s="33"/>
      <c r="J18" s="33"/>
      <c r="K18" s="33"/>
      <c r="L18" s="9">
        <f>Table4[[#This Row],[حجم نهایی]]*Table4[[#This Row],[ارزش ساعت صفحه]]</f>
        <v>0</v>
      </c>
      <c r="M18" s="9">
        <f>Table4[[#This Row],[ارزش ساعت صفحه]]*Table4[[#This Row],[حجم انجام شده در سال جاری]]</f>
        <v>0</v>
      </c>
      <c r="N18" s="30"/>
      <c r="O18" s="35"/>
      <c r="Q18" s="57" t="s">
        <v>23</v>
      </c>
      <c r="R18" s="2" t="s">
        <v>19</v>
      </c>
      <c r="S18" s="2" t="s">
        <v>27</v>
      </c>
      <c r="T18" s="3" t="s">
        <v>35</v>
      </c>
    </row>
    <row r="19" spans="1:20" ht="19.5" customHeight="1" x14ac:dyDescent="0.25">
      <c r="A19" s="16">
        <v>13</v>
      </c>
      <c r="B19" s="32"/>
      <c r="C19" s="30"/>
      <c r="D19" s="30"/>
      <c r="E19" s="33"/>
      <c r="F19" s="33"/>
      <c r="G19" s="33"/>
      <c r="H19" s="33"/>
      <c r="I19" s="33"/>
      <c r="J19" s="33"/>
      <c r="K19" s="33"/>
      <c r="L19" s="9">
        <f>Table4[[#This Row],[حجم نهایی]]*Table4[[#This Row],[ارزش ساعت صفحه]]</f>
        <v>0</v>
      </c>
      <c r="M19" s="9">
        <f>Table4[[#This Row],[ارزش ساعت صفحه]]*Table4[[#This Row],[حجم انجام شده در سال جاری]]</f>
        <v>0</v>
      </c>
      <c r="N19" s="30"/>
      <c r="O19" s="35"/>
      <c r="Q19" s="57"/>
      <c r="R19" s="2" t="s">
        <v>20</v>
      </c>
      <c r="S19" s="2" t="s">
        <v>27</v>
      </c>
      <c r="T19" s="2" t="s">
        <v>37</v>
      </c>
    </row>
    <row r="20" spans="1:20" ht="19.5" x14ac:dyDescent="0.25">
      <c r="A20" s="16">
        <v>14</v>
      </c>
      <c r="B20" s="32"/>
      <c r="C20" s="30"/>
      <c r="D20" s="30"/>
      <c r="E20" s="33"/>
      <c r="F20" s="33"/>
      <c r="G20" s="33"/>
      <c r="H20" s="33"/>
      <c r="I20" s="33"/>
      <c r="J20" s="33"/>
      <c r="K20" s="33"/>
      <c r="L20" s="9">
        <f>Table4[[#This Row],[حجم نهایی]]*Table4[[#This Row],[ارزش ساعت صفحه]]</f>
        <v>0</v>
      </c>
      <c r="M20" s="9">
        <f>Table4[[#This Row],[ارزش ساعت صفحه]]*Table4[[#This Row],[حجم انجام شده در سال جاری]]</f>
        <v>0</v>
      </c>
      <c r="N20" s="30"/>
      <c r="O20" s="35"/>
      <c r="Q20" s="50" t="s">
        <v>24</v>
      </c>
      <c r="R20" s="2" t="s">
        <v>38</v>
      </c>
      <c r="S20" s="2" t="s">
        <v>27</v>
      </c>
      <c r="T20" s="2">
        <v>3</v>
      </c>
    </row>
    <row r="21" spans="1:20" ht="19.5" x14ac:dyDescent="0.25">
      <c r="A21" s="16">
        <v>15</v>
      </c>
      <c r="B21" s="32"/>
      <c r="C21" s="30"/>
      <c r="D21" s="30"/>
      <c r="E21" s="33"/>
      <c r="F21" s="33"/>
      <c r="G21" s="33"/>
      <c r="H21" s="33"/>
      <c r="I21" s="33"/>
      <c r="J21" s="33"/>
      <c r="K21" s="33"/>
      <c r="L21" s="9">
        <f>Table4[[#This Row],[حجم نهایی]]*Table4[[#This Row],[ارزش ساعت صفحه]]</f>
        <v>0</v>
      </c>
      <c r="M21" s="9">
        <f>Table4[[#This Row],[ارزش ساعت صفحه]]*Table4[[#This Row],[حجم انجام شده در سال جاری]]</f>
        <v>0</v>
      </c>
      <c r="N21" s="30"/>
      <c r="O21" s="35"/>
      <c r="Q21" s="51"/>
      <c r="R21" s="2" t="s">
        <v>21</v>
      </c>
      <c r="S21" s="2" t="s">
        <v>27</v>
      </c>
      <c r="T21" s="3" t="s">
        <v>35</v>
      </c>
    </row>
    <row r="22" spans="1:20" ht="19.5" x14ac:dyDescent="0.25">
      <c r="A22" s="11"/>
      <c r="B22" s="17" t="s">
        <v>48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>
        <f>SUM(M7:M21)</f>
        <v>0</v>
      </c>
      <c r="N22" s="9"/>
      <c r="O22" s="18"/>
      <c r="Q22" s="51"/>
      <c r="R22" s="2" t="s">
        <v>39</v>
      </c>
      <c r="S22" s="2" t="s">
        <v>27</v>
      </c>
      <c r="T22" s="2" t="s">
        <v>40</v>
      </c>
    </row>
    <row r="23" spans="1:20" ht="15.75" thickBot="1" x14ac:dyDescent="0.3">
      <c r="B23" s="49" t="s">
        <v>58</v>
      </c>
      <c r="C23" s="49"/>
      <c r="D23" s="49"/>
      <c r="E23"/>
      <c r="F23" s="61" t="s">
        <v>59</v>
      </c>
      <c r="G23" s="62"/>
      <c r="H23" s="63"/>
      <c r="Q23" s="52"/>
      <c r="R23" s="2" t="s">
        <v>34</v>
      </c>
      <c r="S23" s="2" t="s">
        <v>27</v>
      </c>
      <c r="T23" s="2" t="s">
        <v>37</v>
      </c>
    </row>
    <row r="24" spans="1:20" x14ac:dyDescent="0.25">
      <c r="B24" s="19" t="s">
        <v>44</v>
      </c>
      <c r="C24" s="19" t="s">
        <v>45</v>
      </c>
      <c r="D24" s="20" t="s">
        <v>46</v>
      </c>
      <c r="E24"/>
      <c r="F24" s="21" t="s">
        <v>52</v>
      </c>
      <c r="G24" s="22" t="s">
        <v>53</v>
      </c>
      <c r="H24" s="23" t="s">
        <v>54</v>
      </c>
      <c r="K24" s="79" t="s">
        <v>72</v>
      </c>
      <c r="L24" s="79" t="s">
        <v>71</v>
      </c>
      <c r="M24" s="65" t="s">
        <v>73</v>
      </c>
      <c r="N24" s="66"/>
    </row>
    <row r="25" spans="1:20" ht="15.75" thickBot="1" x14ac:dyDescent="0.3">
      <c r="A25" s="24">
        <v>1</v>
      </c>
      <c r="B25" s="36"/>
      <c r="C25" s="37"/>
      <c r="D25" s="20">
        <f>H4*Table5[[#This Row],[درصد اختصاص یافته از کل زمان]]</f>
        <v>0</v>
      </c>
      <c r="E25"/>
      <c r="F25" s="38"/>
      <c r="G25" s="39"/>
      <c r="H25" s="40"/>
      <c r="K25" s="80"/>
      <c r="L25" s="80"/>
      <c r="M25" s="83"/>
      <c r="N25" s="84"/>
      <c r="R25" s="2" t="s">
        <v>28</v>
      </c>
      <c r="S25" s="2" t="s">
        <v>33</v>
      </c>
      <c r="T25"/>
    </row>
    <row r="26" spans="1:20" ht="15" customHeight="1" x14ac:dyDescent="0.25">
      <c r="A26" s="24">
        <v>2</v>
      </c>
      <c r="B26" s="36"/>
      <c r="C26" s="37"/>
      <c r="D26" s="20">
        <f>H4*C26</f>
        <v>0</v>
      </c>
      <c r="E26"/>
      <c r="F26" s="38"/>
      <c r="G26" s="39"/>
      <c r="H26" s="40"/>
      <c r="J26" s="64"/>
      <c r="K26" s="87"/>
      <c r="L26" s="81">
        <f>N4</f>
        <v>0</v>
      </c>
      <c r="M26" s="85">
        <f>SUM(L26,K26)</f>
        <v>0</v>
      </c>
      <c r="N26" s="86"/>
      <c r="R26" s="2" t="s">
        <v>29</v>
      </c>
      <c r="S26" s="4">
        <v>0.5</v>
      </c>
      <c r="T26"/>
    </row>
    <row r="27" spans="1:20" ht="15" customHeight="1" thickBot="1" x14ac:dyDescent="0.3">
      <c r="A27" s="24">
        <v>3</v>
      </c>
      <c r="B27" s="36"/>
      <c r="C27" s="37"/>
      <c r="D27" s="20">
        <f>H4*C27</f>
        <v>0</v>
      </c>
      <c r="F27" s="41"/>
      <c r="G27" s="42"/>
      <c r="H27" s="43"/>
      <c r="J27" s="64"/>
      <c r="K27" s="88"/>
      <c r="L27" s="82"/>
      <c r="M27" s="67"/>
      <c r="N27" s="68"/>
      <c r="R27" s="2" t="s">
        <v>30</v>
      </c>
      <c r="S27" s="4">
        <v>0.4</v>
      </c>
      <c r="T27"/>
    </row>
    <row r="28" spans="1:20" ht="15" customHeight="1" thickBot="1" x14ac:dyDescent="0.3">
      <c r="A28" s="24">
        <v>4</v>
      </c>
      <c r="B28" s="36"/>
      <c r="C28" s="37"/>
      <c r="D28" s="20">
        <f>H4*C28</f>
        <v>0</v>
      </c>
      <c r="F28" s="41"/>
      <c r="G28" s="39"/>
      <c r="H28" s="43"/>
      <c r="J28" s="64"/>
      <c r="R28" s="2" t="s">
        <v>31</v>
      </c>
      <c r="S28" s="4">
        <v>0.4</v>
      </c>
      <c r="T28"/>
    </row>
    <row r="29" spans="1:20" ht="15" customHeight="1" x14ac:dyDescent="0.25">
      <c r="A29" s="24">
        <v>5</v>
      </c>
      <c r="B29" s="36"/>
      <c r="C29" s="37"/>
      <c r="D29" s="20">
        <f>H4*C29</f>
        <v>0</v>
      </c>
      <c r="F29" s="41"/>
      <c r="G29" s="42"/>
      <c r="H29" s="43"/>
      <c r="J29" s="64"/>
      <c r="K29" s="69" t="s">
        <v>69</v>
      </c>
      <c r="L29" s="70"/>
      <c r="M29" s="71" t="s">
        <v>70</v>
      </c>
      <c r="N29" s="72"/>
      <c r="R29" s="2" t="s">
        <v>32</v>
      </c>
      <c r="S29" s="4">
        <v>0.3</v>
      </c>
      <c r="T29"/>
    </row>
    <row r="30" spans="1:20" ht="15" customHeight="1" thickBot="1" x14ac:dyDescent="0.3">
      <c r="A30" s="24">
        <v>6</v>
      </c>
      <c r="B30" s="36"/>
      <c r="C30" s="37"/>
      <c r="D30" s="20">
        <f>H4*C30</f>
        <v>0</v>
      </c>
      <c r="F30" s="41"/>
      <c r="G30" s="42"/>
      <c r="H30" s="43"/>
      <c r="J30" s="64"/>
      <c r="K30" s="73"/>
      <c r="L30" s="74"/>
      <c r="M30" s="75"/>
      <c r="N30" s="76"/>
    </row>
    <row r="31" spans="1:20" ht="15" customHeight="1" x14ac:dyDescent="0.25">
      <c r="A31" s="24">
        <v>7</v>
      </c>
      <c r="B31" s="36"/>
      <c r="C31" s="37"/>
      <c r="D31" s="20">
        <f>H4*C31</f>
        <v>0</v>
      </c>
      <c r="F31" s="41"/>
      <c r="G31" s="42"/>
      <c r="H31" s="43"/>
      <c r="J31" s="64"/>
      <c r="K31" s="69"/>
      <c r="L31" s="72"/>
      <c r="M31" s="69"/>
      <c r="N31" s="72"/>
    </row>
    <row r="32" spans="1:20" ht="15" customHeight="1" x14ac:dyDescent="0.25">
      <c r="A32" s="24">
        <v>8</v>
      </c>
      <c r="B32" s="36"/>
      <c r="C32" s="37"/>
      <c r="D32" s="20">
        <f>H4*C32</f>
        <v>0</v>
      </c>
      <c r="F32" s="41"/>
      <c r="G32" s="42"/>
      <c r="H32" s="43"/>
      <c r="J32" s="64"/>
      <c r="K32" s="77"/>
      <c r="L32" s="78"/>
      <c r="M32" s="77"/>
      <c r="N32" s="78"/>
    </row>
    <row r="33" spans="1:14" ht="15" customHeight="1" x14ac:dyDescent="0.25">
      <c r="A33" s="24">
        <v>9</v>
      </c>
      <c r="B33" s="36"/>
      <c r="C33" s="37"/>
      <c r="D33" s="20">
        <f>H4*C33</f>
        <v>0</v>
      </c>
      <c r="F33" s="44"/>
      <c r="G33" s="45"/>
      <c r="H33" s="46"/>
      <c r="J33" s="64"/>
      <c r="K33" s="77"/>
      <c r="L33" s="78"/>
      <c r="M33" s="77"/>
      <c r="N33" s="78"/>
    </row>
    <row r="34" spans="1:14" ht="15" customHeight="1" x14ac:dyDescent="0.25">
      <c r="A34" s="24">
        <v>10</v>
      </c>
      <c r="B34" s="36"/>
      <c r="C34" s="37"/>
      <c r="D34" s="20">
        <f>H4*C34</f>
        <v>0</v>
      </c>
      <c r="F34" s="44"/>
      <c r="G34" s="45"/>
      <c r="H34" s="46"/>
      <c r="J34" s="64"/>
      <c r="K34" s="77"/>
      <c r="L34" s="78"/>
      <c r="M34" s="77"/>
      <c r="N34" s="78"/>
    </row>
    <row r="35" spans="1:14" ht="15" customHeight="1" thickBot="1" x14ac:dyDescent="0.3">
      <c r="B35" s="19" t="s">
        <v>49</v>
      </c>
      <c r="C35" s="19"/>
      <c r="D35" s="20">
        <f>SUM(D25:D34)</f>
        <v>0</v>
      </c>
      <c r="F35" s="25" t="s">
        <v>48</v>
      </c>
      <c r="G35" s="26">
        <f>MIN(SUM(G25:G34), H4/10)</f>
        <v>0</v>
      </c>
      <c r="H35" s="27"/>
      <c r="J35" s="64"/>
      <c r="K35" s="73"/>
      <c r="L35" s="76"/>
      <c r="M35" s="73"/>
      <c r="N35" s="76"/>
    </row>
    <row r="36" spans="1:14" ht="15" customHeight="1" x14ac:dyDescent="0.25">
      <c r="J36" s="64"/>
      <c r="K36" s="64"/>
      <c r="L36" s="64"/>
      <c r="M36" s="64"/>
      <c r="N36" s="64"/>
    </row>
    <row r="37" spans="1:14" ht="23.25" x14ac:dyDescent="0.25">
      <c r="K37" s="64"/>
      <c r="L37" s="64"/>
      <c r="M37" s="64"/>
      <c r="N37" s="64"/>
    </row>
  </sheetData>
  <sheetProtection algorithmName="SHA-512" hashValue="qGnqJG2YsAIcDZEo4dve1YMx3cNx2NuImzG9+roItlMSR0Bmi1grodEKaLOOJ8KguDQzMkHNha0uVJW3hPvZEA==" saltValue="4bOrhQ92vpZ2K5lnN4B1Zw==" spinCount="100000" sheet="1" objects="1" scenarios="1"/>
  <mergeCells count="24">
    <mergeCell ref="M26:N27"/>
    <mergeCell ref="K31:L35"/>
    <mergeCell ref="M31:N35"/>
    <mergeCell ref="F23:H23"/>
    <mergeCell ref="K29:L30"/>
    <mergeCell ref="M29:N30"/>
    <mergeCell ref="K24:K25"/>
    <mergeCell ref="L24:L25"/>
    <mergeCell ref="M24:N25"/>
    <mergeCell ref="K26:K27"/>
    <mergeCell ref="L26:L27"/>
    <mergeCell ref="J4:K4"/>
    <mergeCell ref="B23:D23"/>
    <mergeCell ref="Q20:Q23"/>
    <mergeCell ref="B1:O2"/>
    <mergeCell ref="N3:O3"/>
    <mergeCell ref="N4:O4"/>
    <mergeCell ref="B5:O5"/>
    <mergeCell ref="H3:I3"/>
    <mergeCell ref="H4:I4"/>
    <mergeCell ref="J3:K3"/>
    <mergeCell ref="Q18:Q19"/>
    <mergeCell ref="B3:D3"/>
    <mergeCell ref="B4:D4"/>
  </mergeCells>
  <dataValidations count="4">
    <dataValidation type="list" allowBlank="1" showInputMessage="1" showErrorMessage="1" sqref="C7:C21">
      <formula1>$Q$6:$Q$8</formula1>
    </dataValidation>
    <dataValidation type="list" allowBlank="1" showInputMessage="1" showErrorMessage="1" sqref="D7:D21">
      <formula1>$R$6:$R$14</formula1>
    </dataValidation>
    <dataValidation type="list" allowBlank="1" showInputMessage="1" showErrorMessage="1" sqref="N7:N21">
      <formula1>$S$6:$S$8</formula1>
    </dataValidation>
    <dataValidation type="list" allowBlank="1" showInputMessage="1" showErrorMessage="1" sqref="O7:O21">
      <formula1>$T$6:$T$11</formula1>
    </dataValidation>
  </dataValidations>
  <pageMargins left="0.2" right="0.25" top="0.32" bottom="0.3" header="0.3" footer="0.3"/>
  <pageSetup paperSize="9" scale="64" orientation="landscape" r:id="rId1"/>
  <ignoredErrors>
    <ignoredError sqref="D26:D31 D32:D35" calculatedColumn="1"/>
  </ignoredErrors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نام خانوادگی  پژوهشگر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میرصانع محمد باقر</cp:lastModifiedBy>
  <cp:lastPrinted>2025-02-23T12:03:40Z</cp:lastPrinted>
  <dcterms:created xsi:type="dcterms:W3CDTF">2015-06-05T18:17:20Z</dcterms:created>
  <dcterms:modified xsi:type="dcterms:W3CDTF">2025-02-23T12:06:00Z</dcterms:modified>
</cp:coreProperties>
</file>